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1" activeTab="3"/>
  </bookViews>
  <sheets>
    <sheet name="处置方式报表（2020年） " sheetId="2" r:id="rId1"/>
    <sheet name="处置方式报表（2021年） " sheetId="3" r:id="rId2"/>
    <sheet name="处置方式报表（2022年）" sheetId="4" r:id="rId3"/>
    <sheet name="处置方式报表（2023年）" sheetId="5" r:id="rId4"/>
  </sheets>
  <externalReferences>
    <externalReference r:id="rId5"/>
  </externalReferences>
  <calcPr calcId="144525" concurrentCalc="0"/>
</workbook>
</file>

<file path=xl/sharedStrings.xml><?xml version="1.0" encoding="utf-8"?>
<sst xmlns="http://schemas.openxmlformats.org/spreadsheetml/2006/main" count="196" uniqueCount="27">
  <si>
    <t>处置方式报表（2020年）</t>
  </si>
  <si>
    <t>单位：江苏爱科固体废物处理有限公司</t>
  </si>
  <si>
    <t>月份</t>
  </si>
  <si>
    <t>处置方式</t>
  </si>
  <si>
    <t>数量（1#）</t>
  </si>
  <si>
    <t>数量（2#）</t>
  </si>
  <si>
    <t>合计</t>
  </si>
  <si>
    <t>单位</t>
  </si>
  <si>
    <t>备注</t>
  </si>
  <si>
    <t>1月</t>
  </si>
  <si>
    <t>D10</t>
  </si>
  <si>
    <t>吨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</si>
  <si>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</si>
  <si>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</si>
  <si>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</si>
  <si>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</si>
  <si>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</si>
  <si>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</si>
  <si>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</si>
  <si>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</si>
  <si>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</si>
  <si>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</si>
  <si>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</si>
  <si>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填写人：                      复核：</t>
  </si>
  <si>
    <t>处置方式报表（2021年）</t>
  </si>
  <si>
    <t>处置方式报表（2022年）</t>
  </si>
  <si>
    <t>处置方式报表（2023年）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</si>
</sst>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 "/>
    <numFmt numFmtId="177" formatCode="0.0000_ "/>
    <numFmt numFmtId="178" formatCode="0.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2788;&#32622;&#35760;&#24405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1">
          <cell r="BL31">
            <v>271.2647</v>
          </cell>
        </row>
        <row r="32">
          <cell r="BL32">
            <v>805.0335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J7" sqref="J7:K7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206.3979</v>
      </c>
      <c r="D4" s="5"/>
      <c r="E4" s="5">
        <v>746.9457</v>
      </c>
      <c r="F4" s="5"/>
      <c r="G4" s="5">
        <f>C4+E4</f>
        <v>953.3436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0</v>
      </c>
      <c r="D5" s="5"/>
      <c r="E5" s="5">
        <v>79.802</v>
      </c>
      <c r="F5" s="5"/>
      <c r="G5" s="5">
        <f>C5+E5</f>
        <v>79.802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0</v>
      </c>
      <c r="F6" s="5"/>
      <c r="G6" s="5">
        <v>0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0</v>
      </c>
      <c r="F7" s="5"/>
      <c r="G7" s="5">
        <v>0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213.614</v>
      </c>
      <c r="D8" s="5"/>
      <c r="E8" s="5">
        <v>769.6406</v>
      </c>
      <c r="F8" s="5"/>
      <c r="G8" s="5">
        <f>E8+C8</f>
        <v>983.2546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396.819</v>
      </c>
      <c r="D9" s="5"/>
      <c r="E9" s="5">
        <v>555.5607</v>
      </c>
      <c r="F9" s="5"/>
      <c r="G9" s="5">
        <f>E9+C9</f>
        <v>952.3797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728.9418</v>
      </c>
      <c r="D10" s="11"/>
      <c r="E10" s="11">
        <v>1417.816</v>
      </c>
      <c r="F10" s="11"/>
      <c r="G10" s="11">
        <v>2146.7578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221.744</v>
      </c>
      <c r="D11" s="7"/>
      <c r="E11" s="7">
        <v>931.6459</v>
      </c>
      <c r="F11" s="7"/>
      <c r="G11" s="14">
        <v>1153.3899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v>510.4635</v>
      </c>
      <c r="D12" s="7"/>
      <c r="E12" s="7">
        <v>929.7269</v>
      </c>
      <c r="F12" s="7"/>
      <c r="G12" s="7">
        <v>1440.1904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676.5737</v>
      </c>
      <c r="D13" s="7"/>
      <c r="E13" s="7">
        <v>459.4322</v>
      </c>
      <c r="F13" s="7"/>
      <c r="G13" s="7">
        <v>1136.0059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384.1148</v>
      </c>
      <c r="D14" s="7"/>
      <c r="E14" s="7">
        <v>986.9159</v>
      </c>
      <c r="F14" s="7"/>
      <c r="G14" s="7">
        <v>1371.0307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7">
        <v>0</v>
      </c>
      <c r="D15" s="7"/>
      <c r="E15" s="7">
        <v>0</v>
      </c>
      <c r="F15" s="7"/>
      <c r="G15" s="7">
        <v>0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3338.6687</v>
      </c>
      <c r="D16" s="5"/>
      <c r="E16" s="5">
        <f>SUM(E4:E15)</f>
        <v>6877.4859</v>
      </c>
      <c r="F16" s="5"/>
      <c r="G16" s="5">
        <f>SUM(G4:G15)</f>
        <v>10216.1546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10" workbookViewId="0">
      <selection activeCell="A1" sqref="$A1:$XFD1048576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346.9866</v>
      </c>
      <c r="D4" s="5"/>
      <c r="E4" s="5">
        <v>1555.7461</v>
      </c>
      <c r="F4" s="5"/>
      <c r="G4" s="5">
        <f t="shared" ref="G4:G15" si="0">C4+E4</f>
        <v>1902.7327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233.3601</v>
      </c>
      <c r="D5" s="5"/>
      <c r="E5" s="5">
        <v>1669.3282</v>
      </c>
      <c r="F5" s="5"/>
      <c r="G5" s="5">
        <f t="shared" si="0"/>
        <v>1902.6883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1432.9489</v>
      </c>
      <c r="F6" s="5"/>
      <c r="G6" s="5">
        <f t="shared" si="0"/>
        <v>1432.9489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1013.6122</v>
      </c>
      <c r="F7" s="5"/>
      <c r="G7" s="5">
        <f t="shared" si="0"/>
        <v>1013.6122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150.9796</v>
      </c>
      <c r="D8" s="5"/>
      <c r="E8" s="5">
        <v>1241.6844</v>
      </c>
      <c r="F8" s="5"/>
      <c r="G8" s="5">
        <f t="shared" si="0"/>
        <v>1392.664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126.2583</v>
      </c>
      <c r="D9" s="5"/>
      <c r="E9" s="5">
        <v>705.3368</v>
      </c>
      <c r="F9" s="5"/>
      <c r="G9" s="5">
        <f t="shared" si="0"/>
        <v>831.5951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262.527</v>
      </c>
      <c r="D10" s="11"/>
      <c r="E10" s="11">
        <v>1243.4122</v>
      </c>
      <c r="F10" s="11"/>
      <c r="G10" s="5">
        <f t="shared" si="0"/>
        <v>1505.9392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848.0186</v>
      </c>
      <c r="D11" s="7"/>
      <c r="E11" s="7">
        <v>812.9544</v>
      </c>
      <c r="F11" s="7"/>
      <c r="G11" s="5">
        <f t="shared" si="0"/>
        <v>1660.973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f>[1]九月!$BL$31</f>
        <v>271.2647</v>
      </c>
      <c r="D12" s="7"/>
      <c r="E12" s="7">
        <f>[1]九月!$BL$32</f>
        <v>805.0335</v>
      </c>
      <c r="F12" s="7"/>
      <c r="G12" s="5">
        <f t="shared" si="0"/>
        <v>1076.2982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297.0878</v>
      </c>
      <c r="D13" s="7"/>
      <c r="E13" s="7">
        <v>1005.5329</v>
      </c>
      <c r="F13" s="7"/>
      <c r="G13" s="5">
        <f t="shared" si="0"/>
        <v>1302.6207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1498.2952</v>
      </c>
      <c r="D14" s="7"/>
      <c r="E14" s="7">
        <v>813.2474</v>
      </c>
      <c r="F14" s="7"/>
      <c r="G14" s="5">
        <f t="shared" si="0"/>
        <v>2311.5426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12">
        <v>994.98357</v>
      </c>
      <c r="D15" s="12"/>
      <c r="E15" s="12">
        <v>1235.38384</v>
      </c>
      <c r="F15" s="12"/>
      <c r="G15" s="13">
        <f t="shared" si="0"/>
        <v>2230.36741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5029.76147</v>
      </c>
      <c r="D16" s="5"/>
      <c r="E16" s="5">
        <f>SUM(E4:E15)</f>
        <v>13534.22084</v>
      </c>
      <c r="F16" s="5"/>
      <c r="G16" s="5">
        <f>SUM(G4:G15)</f>
        <v>18563.98231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D10" sqref="D10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25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420.306</v>
      </c>
      <c r="E4" s="5">
        <f t="shared" ref="E4:E15" si="0">C4+D4</f>
        <v>420.306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567.8172</v>
      </c>
      <c r="D5" s="5">
        <v>1002.48226</v>
      </c>
      <c r="E5" s="5">
        <f t="shared" si="0"/>
        <v>1570.29946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797.6126</v>
      </c>
      <c r="D6" s="5">
        <v>1697.4701</v>
      </c>
      <c r="E6" s="5">
        <f t="shared" si="0"/>
        <v>2495.0827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301.4764</v>
      </c>
      <c r="D7" s="5">
        <v>755.6688</v>
      </c>
      <c r="E7" s="5">
        <f t="shared" si="0"/>
        <v>1057.1452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912.4863</v>
      </c>
      <c r="D8" s="5">
        <v>641.6764</v>
      </c>
      <c r="E8" s="5">
        <f t="shared" si="0"/>
        <v>1554.1627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1113.219197</v>
      </c>
      <c r="D9" s="5">
        <v>1302.498771</v>
      </c>
      <c r="E9" s="5">
        <f t="shared" si="0"/>
        <v>2415.717968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>
        <v>673.55207</v>
      </c>
      <c r="D10" s="5">
        <v>972.0315</v>
      </c>
      <c r="E10" s="5">
        <f t="shared" si="0"/>
        <v>1645.58357</v>
      </c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>
        <v>1001.84858</v>
      </c>
      <c r="D11" s="5">
        <v>306.83492</v>
      </c>
      <c r="E11" s="5">
        <f t="shared" si="0"/>
        <v>1308.6835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>
        <v>973.735814</v>
      </c>
      <c r="D12" s="5">
        <v>1259.7373</v>
      </c>
      <c r="E12" s="5">
        <f t="shared" si="0"/>
        <v>2233.473114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>
        <v>750.80045</v>
      </c>
      <c r="D13" s="7">
        <v>1259.0754</v>
      </c>
      <c r="E13" s="5">
        <f t="shared" si="0"/>
        <v>2009.87585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>
        <v>1220.62285</v>
      </c>
      <c r="D14" s="7">
        <f>1467.05217-1.22</f>
        <v>1465.83217</v>
      </c>
      <c r="E14" s="5">
        <f t="shared" si="0"/>
        <v>2686.45502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>
        <v>982.6218</v>
      </c>
      <c r="D15" s="7">
        <v>1535.78249</v>
      </c>
      <c r="E15" s="5">
        <f t="shared" si="0"/>
        <v>2518.40429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9295.793261</v>
      </c>
      <c r="D16" s="5">
        <f>SUM(D4:D15)</f>
        <v>12619.396111</v>
      </c>
      <c r="E16" s="9">
        <f>SUM(E4:E15)</f>
        <v>21915.189372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topLeftCell="A3" workbookViewId="0">
      <selection activeCell="S8" sqref="S8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26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51.1305</v>
      </c>
      <c r="E4" s="5">
        <f t="shared" ref="E4:E15" si="0">C4+D4</f>
        <v>51.1305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288.5408</v>
      </c>
      <c r="D5" s="5">
        <v>244.6289</v>
      </c>
      <c r="E5" s="5">
        <f t="shared" si="0"/>
        <v>533.1697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1338.494775</v>
      </c>
      <c r="D6" s="5">
        <v>1554.08934</v>
      </c>
      <c r="E6" s="5">
        <f t="shared" si="0"/>
        <v>2892.584115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982.86515</v>
      </c>
      <c r="D7" s="5">
        <v>1428.72175</v>
      </c>
      <c r="E7" s="5">
        <f t="shared" si="0"/>
        <v>2411.5869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0</v>
      </c>
      <c r="D8" s="5">
        <v>1427.572011</v>
      </c>
      <c r="E8" s="5">
        <f t="shared" si="0"/>
        <v>1427.572011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0</v>
      </c>
      <c r="D9" s="5">
        <v>1651.48756</v>
      </c>
      <c r="E9" s="5">
        <f t="shared" si="0"/>
        <v>1651.48756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/>
      <c r="D10" s="5"/>
      <c r="E10" s="5"/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/>
      <c r="D11" s="5"/>
      <c r="E11" s="5">
        <f t="shared" si="0"/>
        <v>0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/>
      <c r="D12" s="5"/>
      <c r="E12" s="5">
        <f t="shared" si="0"/>
        <v>0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/>
      <c r="D13" s="7"/>
      <c r="E13" s="5">
        <f t="shared" si="0"/>
        <v>0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/>
      <c r="D14" s="7"/>
      <c r="E14" s="5">
        <f t="shared" si="0"/>
        <v>0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/>
      <c r="D15" s="7"/>
      <c r="E15" s="5">
        <f t="shared" si="0"/>
        <v>0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2609.900725</v>
      </c>
      <c r="D16" s="5">
        <f>SUM(D4:D15)</f>
        <v>6357.630061</v>
      </c>
      <c r="E16" s="9">
        <f>SUM(E4:E15)</f>
        <v>8967.530786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处置方式报表（2020年） </vt:lpstr>
      <vt:lpstr>处置方式报表（2021年） </vt:lpstr>
      <vt:lpstr>处置方式报表（2022年）</vt:lpstr>
      <vt:lpstr>处置方式报表（2023年）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</cp:lastModifiedBy>
  <dcterms:created xsi:type="dcterms:W3CDTF">2017-08-09T19:11:00Z</dcterms:created>
  <dcterms:modified xsi:type="dcterms:W3CDTF">2023-08-15T01:59:32Z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ICV">
    <vt:lpwstr>19319CED2ECD4C31990A04C5AFCF141A_13</vt:lpwstr>
  </property>
</Properties>
</file>